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акт 2023_план 2024" sheetId="1" r:id="rId1"/>
    <sheet name="Расчеты" sheetId="2" state="hidden" r:id="rId2"/>
  </sheets>
  <definedNames>
    <definedName name="_xlnm.Print_Area" localSheetId="0">'факт 2023_план 2024'!$A$1:$DD$18</definedName>
  </definedNames>
  <calcPr fullCalcOnLoad="1"/>
</workbook>
</file>

<file path=xl/sharedStrings.xml><?xml version="1.0" encoding="utf-8"?>
<sst xmlns="http://schemas.openxmlformats.org/spreadsheetml/2006/main" count="104" uniqueCount="55">
  <si>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</si>
  <si>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</si>
  <si>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</si>
  <si>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</si>
  <si>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</si>
  <si>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</si>
  <si>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</si>
  <si>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</si>
  <si>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</si>
  <si>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</si>
  <si>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</si>
  <si>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</si>
  <si>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</si>
  <si>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</si>
  <si>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</si>
  <si>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</si>
  <si>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</si>
  <si>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</si>
  <si>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</si>
  <si>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</si>
  <si>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</si>
  <si>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</si>
  <si>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</si>
  <si>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 xml:space="preserve">Год </t>
  </si>
  <si>
    <t>тонна</t>
  </si>
  <si>
    <t>0076</t>
  </si>
  <si>
    <t>0077</t>
  </si>
  <si>
    <t>0078</t>
  </si>
  <si>
    <t>0079</t>
  </si>
  <si>
    <t>Диоксид азота</t>
  </si>
  <si>
    <t>Оксид азота</t>
  </si>
  <si>
    <t>Оксид углерода</t>
  </si>
  <si>
    <t>Углерод (сажа)</t>
  </si>
  <si>
    <t>Формальдегид</t>
  </si>
  <si>
    <t>Керосин</t>
  </si>
  <si>
    <t>г/с</t>
  </si>
  <si>
    <t>т/год</t>
  </si>
  <si>
    <t>0081</t>
  </si>
  <si>
    <t>0080</t>
  </si>
  <si>
    <t>0082</t>
  </si>
  <si>
    <t>0083</t>
  </si>
  <si>
    <t>0084</t>
  </si>
  <si>
    <t>6005</t>
  </si>
  <si>
    <t>Диоксид серы</t>
  </si>
  <si>
    <t>Бензпирен</t>
  </si>
  <si>
    <t>Метан</t>
  </si>
  <si>
    <t>Масло минеральное</t>
  </si>
  <si>
    <t>ИТОГО</t>
  </si>
  <si>
    <t>ЛОС</t>
  </si>
  <si>
    <t>Твердые вещества</t>
  </si>
  <si>
    <t>Углероды (без ЛОС)</t>
  </si>
  <si>
    <t>УВ без ЛОС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</si>
  <si>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2024 год</t>
  </si>
  <si>
    <t>Факт по итогам
2023 года</t>
  </si>
  <si>
    <t>Год 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</si>
</sst>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"/>
    <numFmt numFmtId="174" formatCode="0.0000000000"/>
    <numFmt numFmtId="175" formatCode="0.000000000"/>
    <numFmt numFmtId="176" formatCode="0.0000000"/>
    <numFmt numFmtId="177" formatCode="[$-FC19]d\ mmmm\ yyyy\ &quot;г.&quot;"/>
    <numFmt numFmtId="178" formatCode="0.00000000000"/>
    <numFmt numFmtId="179" formatCode="0.0"/>
    <numFmt numFmtId="180" formatCode="0.000"/>
    <numFmt numFmtId="181" formatCode="0.0000"/>
    <numFmt numFmtId="182" formatCode="0.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73" fontId="4" fillId="0" borderId="0" xfId="0" applyNumberFormat="1" applyFont="1" applyAlignment="1">
      <alignment horizontal="center" wrapText="1"/>
    </xf>
    <xf numFmtId="182" fontId="4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73" fontId="2" fillId="0" borderId="14" xfId="0" applyNumberFormat="1" applyFont="1" applyBorder="1" applyAlignment="1">
      <alignment horizontal="center" wrapText="1"/>
    </xf>
    <xf numFmtId="173" fontId="2" fillId="0" borderId="15" xfId="0" applyNumberFormat="1" applyFont="1" applyBorder="1" applyAlignment="1">
      <alignment horizontal="center" wrapText="1"/>
    </xf>
    <xf numFmtId="173" fontId="2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8"/>
  <sheetViews>
    <sheetView tabSelected="1" view="pageBreakPreview" zoomScaleSheetLayoutView="100" zoomScalePageLayoutView="0" workbookViewId="0" topLeftCell="A4">
      <selection activeCell="EO17" sqref="EO17"/>
    </sheetView>
  </sheetViews>
  <sheetFormatPr defaultColWidth="0.875" defaultRowHeight="12.75"/>
  <cols>
    <col min="1" max="65" width="0.875" style="2" customWidth="1"/>
    <col min="66" max="66" width="4.875" style="2" customWidth="1"/>
    <col min="67" max="88" width="0.875" style="2" customWidth="1"/>
    <col min="89" max="89" width="0.2421875" style="2" customWidth="1"/>
    <col min="90" max="16384" width="0.875" style="2" customWidth="1"/>
  </cols>
  <sheetData>
    <row r="1" spans="83:115" ht="12" customHeight="1">
      <c r="CE1" s="1"/>
      <c r="CF1" s="1"/>
      <c r="CG1" s="1"/>
      <c r="CH1" s="1"/>
      <c r="CI1" s="4" t="s">
        <v>14</v>
      </c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83:115" ht="12" customHeight="1">
      <c r="CE2" s="1"/>
      <c r="CF2" s="1"/>
      <c r="CG2" s="1"/>
      <c r="CH2" s="1"/>
      <c r="CI2" s="4" t="s">
        <v>15</v>
      </c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83:115" ht="12" customHeight="1">
      <c r="CE3" s="1"/>
      <c r="CF3" s="1"/>
      <c r="CG3" s="1"/>
      <c r="CH3" s="1"/>
      <c r="CI3" s="4" t="s">
        <v>16</v>
      </c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5" spans="1:108" ht="48.75" customHeight="1">
      <c r="A5" s="72" t="s">
        <v>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7" spans="1:108" ht="15">
      <c r="A7" s="23" t="s">
        <v>0</v>
      </c>
      <c r="B7" s="24"/>
      <c r="C7" s="24"/>
      <c r="D7" s="24"/>
      <c r="E7" s="24"/>
      <c r="F7" s="24"/>
      <c r="G7" s="25"/>
      <c r="H7" s="23" t="s">
        <v>2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3" t="s">
        <v>1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7"/>
      <c r="AZ7" s="32" t="s">
        <v>23</v>
      </c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4"/>
      <c r="BO7" s="50" t="s">
        <v>54</v>
      </c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2"/>
    </row>
    <row r="8" spans="1:108" ht="14.25" customHeight="1">
      <c r="A8" s="26"/>
      <c r="B8" s="27"/>
      <c r="C8" s="27"/>
      <c r="D8" s="27"/>
      <c r="E8" s="27"/>
      <c r="F8" s="27"/>
      <c r="G8" s="28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  <c r="AI8" s="38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40"/>
      <c r="AZ8" s="44" t="s">
        <v>53</v>
      </c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6"/>
      <c r="BO8" s="53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5"/>
    </row>
    <row r="9" spans="1:108" ht="88.5" customHeight="1">
      <c r="A9" s="29"/>
      <c r="B9" s="30"/>
      <c r="C9" s="30"/>
      <c r="D9" s="30"/>
      <c r="E9" s="30"/>
      <c r="F9" s="30"/>
      <c r="G9" s="31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41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3"/>
      <c r="AZ9" s="47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  <c r="BO9" s="56" t="s">
        <v>3</v>
      </c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8"/>
      <c r="CL9" s="32" t="s">
        <v>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4"/>
    </row>
    <row r="10" spans="1:108" ht="15">
      <c r="A10" s="32">
        <v>1</v>
      </c>
      <c r="B10" s="33"/>
      <c r="C10" s="33"/>
      <c r="D10" s="33"/>
      <c r="E10" s="33"/>
      <c r="F10" s="33"/>
      <c r="G10" s="34"/>
      <c r="H10" s="32">
        <v>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2">
        <v>3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4"/>
      <c r="AZ10" s="32">
        <v>4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4"/>
      <c r="BO10" s="32">
        <v>5</v>
      </c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>
        <v>6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4"/>
    </row>
    <row r="11" spans="1:108" ht="45" customHeight="1">
      <c r="A11" s="35" t="s">
        <v>13</v>
      </c>
      <c r="B11" s="24"/>
      <c r="C11" s="24"/>
      <c r="D11" s="24"/>
      <c r="E11" s="24"/>
      <c r="F11" s="24"/>
      <c r="G11" s="25"/>
      <c r="H11" s="3"/>
      <c r="I11" s="18" t="s">
        <v>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4"/>
      <c r="AZ11" s="32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  <c r="BO11" s="62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4"/>
      <c r="CL11" s="62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4"/>
    </row>
    <row r="12" spans="1:108" ht="15">
      <c r="A12" s="26"/>
      <c r="B12" s="27"/>
      <c r="C12" s="27"/>
      <c r="D12" s="27"/>
      <c r="E12" s="27"/>
      <c r="F12" s="27"/>
      <c r="G12" s="28"/>
      <c r="H12" s="3"/>
      <c r="I12" s="20" t="s">
        <v>17</v>
      </c>
      <c r="J12" s="20"/>
      <c r="K12" s="20"/>
      <c r="L12" s="20"/>
      <c r="M12" s="20"/>
      <c r="N12" s="21" t="s">
        <v>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32" t="s">
        <v>24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4"/>
      <c r="AZ12" s="59">
        <v>4.3536933998</v>
      </c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1"/>
      <c r="BO12" s="62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4"/>
      <c r="CL12" s="65">
        <v>4.3536933998</v>
      </c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</row>
    <row r="13" spans="1:108" ht="15">
      <c r="A13" s="26"/>
      <c r="B13" s="27"/>
      <c r="C13" s="27"/>
      <c r="D13" s="27"/>
      <c r="E13" s="27"/>
      <c r="F13" s="27"/>
      <c r="G13" s="28"/>
      <c r="H13" s="3"/>
      <c r="I13" s="20" t="s">
        <v>18</v>
      </c>
      <c r="J13" s="20"/>
      <c r="K13" s="20"/>
      <c r="L13" s="20"/>
      <c r="M13" s="20"/>
      <c r="N13" s="21" t="s">
        <v>7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32" t="s">
        <v>24</v>
      </c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4"/>
      <c r="AZ13" s="59">
        <v>0.004151</v>
      </c>
      <c r="BA13" s="60">
        <v>0.004151</v>
      </c>
      <c r="BB13" s="60">
        <v>0.004151</v>
      </c>
      <c r="BC13" s="60">
        <v>0.004151</v>
      </c>
      <c r="BD13" s="60">
        <v>0.004151</v>
      </c>
      <c r="BE13" s="60">
        <v>0.004151</v>
      </c>
      <c r="BF13" s="60">
        <v>0.004151</v>
      </c>
      <c r="BG13" s="60">
        <v>0.004151</v>
      </c>
      <c r="BH13" s="60">
        <v>0.004151</v>
      </c>
      <c r="BI13" s="60">
        <v>0.004151</v>
      </c>
      <c r="BJ13" s="60">
        <v>0.004151</v>
      </c>
      <c r="BK13" s="60">
        <v>0.004151</v>
      </c>
      <c r="BL13" s="60">
        <v>0.004151</v>
      </c>
      <c r="BM13" s="60">
        <v>0.004151</v>
      </c>
      <c r="BN13" s="61">
        <v>0.004151</v>
      </c>
      <c r="BO13" s="62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4"/>
      <c r="CL13" s="65">
        <v>0.004151</v>
      </c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</row>
    <row r="14" spans="1:108" ht="15">
      <c r="A14" s="26"/>
      <c r="B14" s="27"/>
      <c r="C14" s="27"/>
      <c r="D14" s="27"/>
      <c r="E14" s="27"/>
      <c r="F14" s="27"/>
      <c r="G14" s="28"/>
      <c r="H14" s="3"/>
      <c r="I14" s="20" t="s">
        <v>19</v>
      </c>
      <c r="J14" s="20"/>
      <c r="K14" s="20"/>
      <c r="L14" s="20"/>
      <c r="M14" s="20"/>
      <c r="N14" s="21" t="s">
        <v>8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32" t="s">
        <v>24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4"/>
      <c r="AZ14" s="59">
        <v>0.002035</v>
      </c>
      <c r="BA14" s="60">
        <v>0.002035</v>
      </c>
      <c r="BB14" s="60">
        <v>0.002035</v>
      </c>
      <c r="BC14" s="60">
        <v>0.002035</v>
      </c>
      <c r="BD14" s="60">
        <v>0.002035</v>
      </c>
      <c r="BE14" s="60">
        <v>0.002035</v>
      </c>
      <c r="BF14" s="60">
        <v>0.002035</v>
      </c>
      <c r="BG14" s="60">
        <v>0.002035</v>
      </c>
      <c r="BH14" s="60">
        <v>0.002035</v>
      </c>
      <c r="BI14" s="60">
        <v>0.002035</v>
      </c>
      <c r="BJ14" s="60">
        <v>0.002035</v>
      </c>
      <c r="BK14" s="60">
        <v>0.002035</v>
      </c>
      <c r="BL14" s="60">
        <v>0.002035</v>
      </c>
      <c r="BM14" s="60">
        <v>0.002035</v>
      </c>
      <c r="BN14" s="61">
        <v>0.002035</v>
      </c>
      <c r="BO14" s="62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4"/>
      <c r="CL14" s="65">
        <v>0.002035</v>
      </c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</row>
    <row r="15" spans="1:108" ht="45" customHeight="1">
      <c r="A15" s="26"/>
      <c r="B15" s="27"/>
      <c r="C15" s="27"/>
      <c r="D15" s="27"/>
      <c r="E15" s="27"/>
      <c r="F15" s="27"/>
      <c r="G15" s="28"/>
      <c r="H15" s="3"/>
      <c r="I15" s="20" t="s">
        <v>20</v>
      </c>
      <c r="J15" s="20"/>
      <c r="K15" s="20"/>
      <c r="L15" s="20"/>
      <c r="M15" s="20"/>
      <c r="N15" s="63" t="s">
        <v>9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32" t="s">
        <v>24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4"/>
      <c r="AZ15" s="59">
        <v>0.000488</v>
      </c>
      <c r="BA15" s="60">
        <v>0.000488</v>
      </c>
      <c r="BB15" s="60">
        <v>0.000488</v>
      </c>
      <c r="BC15" s="60">
        <v>0.000488</v>
      </c>
      <c r="BD15" s="60">
        <v>0.000488</v>
      </c>
      <c r="BE15" s="60">
        <v>0.000488</v>
      </c>
      <c r="BF15" s="60">
        <v>0.000488</v>
      </c>
      <c r="BG15" s="60">
        <v>0.000488</v>
      </c>
      <c r="BH15" s="60">
        <v>0.000488</v>
      </c>
      <c r="BI15" s="60">
        <v>0.000488</v>
      </c>
      <c r="BJ15" s="60">
        <v>0.000488</v>
      </c>
      <c r="BK15" s="60">
        <v>0.000488</v>
      </c>
      <c r="BL15" s="60">
        <v>0.000488</v>
      </c>
      <c r="BM15" s="60">
        <v>0.000488</v>
      </c>
      <c r="BN15" s="61">
        <v>0.000488</v>
      </c>
      <c r="BO15" s="62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4"/>
      <c r="CL15" s="65">
        <v>0.000488</v>
      </c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</row>
    <row r="16" spans="1:108" ht="15">
      <c r="A16" s="26"/>
      <c r="B16" s="27"/>
      <c r="C16" s="27"/>
      <c r="D16" s="27"/>
      <c r="E16" s="27"/>
      <c r="F16" s="27"/>
      <c r="G16" s="28"/>
      <c r="H16" s="3"/>
      <c r="I16" s="20" t="s">
        <v>21</v>
      </c>
      <c r="J16" s="20"/>
      <c r="K16" s="20"/>
      <c r="L16" s="20"/>
      <c r="M16" s="20"/>
      <c r="N16" s="21" t="s">
        <v>10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32" t="s">
        <v>24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4"/>
      <c r="AZ16" s="59">
        <v>1.6863566071</v>
      </c>
      <c r="BA16" s="60">
        <v>11.426844151389998</v>
      </c>
      <c r="BB16" s="60">
        <v>11.426844151389998</v>
      </c>
      <c r="BC16" s="60">
        <v>11.426844151389998</v>
      </c>
      <c r="BD16" s="60">
        <v>11.426844151389998</v>
      </c>
      <c r="BE16" s="60">
        <v>11.426844151389998</v>
      </c>
      <c r="BF16" s="60">
        <v>11.426844151389998</v>
      </c>
      <c r="BG16" s="60">
        <v>11.426844151389998</v>
      </c>
      <c r="BH16" s="60">
        <v>11.426844151389998</v>
      </c>
      <c r="BI16" s="60">
        <v>11.426844151389998</v>
      </c>
      <c r="BJ16" s="60">
        <v>11.426844151389998</v>
      </c>
      <c r="BK16" s="60">
        <v>11.426844151389998</v>
      </c>
      <c r="BL16" s="60">
        <v>11.426844151389998</v>
      </c>
      <c r="BM16" s="60">
        <v>11.426844151389998</v>
      </c>
      <c r="BN16" s="61">
        <v>11.426844151389998</v>
      </c>
      <c r="BO16" s="62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5">
        <v>1.6863566071</v>
      </c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</row>
    <row r="17" spans="1:108" ht="60" customHeight="1">
      <c r="A17" s="29"/>
      <c r="B17" s="30"/>
      <c r="C17" s="30"/>
      <c r="D17" s="30"/>
      <c r="E17" s="30"/>
      <c r="F17" s="30"/>
      <c r="G17" s="31"/>
      <c r="H17" s="3"/>
      <c r="I17" s="20" t="s">
        <v>22</v>
      </c>
      <c r="J17" s="20"/>
      <c r="K17" s="20"/>
      <c r="L17" s="20"/>
      <c r="M17" s="20"/>
      <c r="N17" s="63" t="s">
        <v>11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4"/>
      <c r="AI17" s="32" t="s">
        <v>24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4"/>
      <c r="AZ17" s="59">
        <v>0.0003987966</v>
      </c>
      <c r="BA17" s="60">
        <v>0.0005290288</v>
      </c>
      <c r="BB17" s="60">
        <v>0.0005290288</v>
      </c>
      <c r="BC17" s="60">
        <v>0.0005290288</v>
      </c>
      <c r="BD17" s="60">
        <v>0.0005290288</v>
      </c>
      <c r="BE17" s="60">
        <v>0.0005290288</v>
      </c>
      <c r="BF17" s="60">
        <v>0.0005290288</v>
      </c>
      <c r="BG17" s="60">
        <v>0.0005290288</v>
      </c>
      <c r="BH17" s="60">
        <v>0.0005290288</v>
      </c>
      <c r="BI17" s="60">
        <v>0.0005290288</v>
      </c>
      <c r="BJ17" s="60">
        <v>0.0005290288</v>
      </c>
      <c r="BK17" s="60">
        <v>0.0005290288</v>
      </c>
      <c r="BL17" s="60">
        <v>0.0005290288</v>
      </c>
      <c r="BM17" s="60">
        <v>0.0005290288</v>
      </c>
      <c r="BN17" s="61">
        <v>0.0005290288</v>
      </c>
      <c r="BO17" s="62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4"/>
      <c r="CL17" s="67">
        <v>0.0003987966</v>
      </c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ht="15">
      <c r="A18" s="69"/>
      <c r="B18" s="70"/>
      <c r="C18" s="70"/>
      <c r="D18" s="70"/>
      <c r="E18" s="70"/>
      <c r="F18" s="70"/>
      <c r="G18" s="71"/>
      <c r="H18" s="3"/>
      <c r="I18" s="20" t="s">
        <v>12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77"/>
      <c r="AI18" s="32" t="s">
        <v>24</v>
      </c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4"/>
      <c r="AZ18" s="74">
        <f>SUM(AZ12:AZ17)</f>
        <v>6.0471228035</v>
      </c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6"/>
      <c r="BO18" s="62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4"/>
      <c r="CL18" s="74">
        <f>SUM(AZ12:AZ17)</f>
        <v>6.0471228035</v>
      </c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</row>
  </sheetData>
  <sheetProtection/>
  <mergeCells count="63">
    <mergeCell ref="A18:G18"/>
    <mergeCell ref="A5:DD5"/>
    <mergeCell ref="BO17:CK17"/>
    <mergeCell ref="AI18:AY18"/>
    <mergeCell ref="AZ18:BN18"/>
    <mergeCell ref="BO18:CK18"/>
    <mergeCell ref="I18:AH18"/>
    <mergeCell ref="I17:M17"/>
    <mergeCell ref="CL18:DD18"/>
    <mergeCell ref="N17:AH17"/>
    <mergeCell ref="AI17:AY17"/>
    <mergeCell ref="AZ17:BN17"/>
    <mergeCell ref="AZ16:BN16"/>
    <mergeCell ref="BO16:CK16"/>
    <mergeCell ref="CL16:DD16"/>
    <mergeCell ref="CL17:DD17"/>
    <mergeCell ref="I15:M15"/>
    <mergeCell ref="N15:AH15"/>
    <mergeCell ref="I16:M16"/>
    <mergeCell ref="N16:AH16"/>
    <mergeCell ref="AI16:AY16"/>
    <mergeCell ref="AI15:AY15"/>
    <mergeCell ref="AZ15:BN15"/>
    <mergeCell ref="BO13:CK13"/>
    <mergeCell ref="BO14:CK14"/>
    <mergeCell ref="BO15:CK15"/>
    <mergeCell ref="CL13:DD13"/>
    <mergeCell ref="CL14:DD14"/>
    <mergeCell ref="CL15:DD15"/>
    <mergeCell ref="CL11:DD11"/>
    <mergeCell ref="CL12:DD12"/>
    <mergeCell ref="AI14:AY14"/>
    <mergeCell ref="AZ14:BN14"/>
    <mergeCell ref="I13:M13"/>
    <mergeCell ref="N13:AH13"/>
    <mergeCell ref="AI13:AY13"/>
    <mergeCell ref="AZ13:BN13"/>
    <mergeCell ref="AI12:AY12"/>
    <mergeCell ref="AZ12:BN12"/>
    <mergeCell ref="BO12:CK12"/>
    <mergeCell ref="AI11:AY11"/>
    <mergeCell ref="AZ11:BN11"/>
    <mergeCell ref="BO11:CK11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3">
      <selection activeCell="E32" sqref="E32"/>
    </sheetView>
  </sheetViews>
  <sheetFormatPr defaultColWidth="9.00390625" defaultRowHeight="12.75"/>
  <cols>
    <col min="1" max="1" width="24.00390625" style="11" customWidth="1"/>
    <col min="2" max="2" width="8.375" style="9" customWidth="1"/>
    <col min="3" max="13" width="11.75390625" style="9" customWidth="1"/>
    <col min="14" max="14" width="14.625" style="9" customWidth="1"/>
    <col min="15" max="16384" width="9.125" style="9" customWidth="1"/>
  </cols>
  <sheetData>
    <row r="1" spans="1:18" ht="15.75">
      <c r="A1" s="5"/>
      <c r="B1" s="6"/>
      <c r="C1" s="7" t="s">
        <v>25</v>
      </c>
      <c r="D1" s="7" t="s">
        <v>26</v>
      </c>
      <c r="E1" s="7" t="s">
        <v>27</v>
      </c>
      <c r="F1" s="7" t="s">
        <v>28</v>
      </c>
      <c r="M1" s="8"/>
      <c r="N1" s="8"/>
      <c r="O1" s="8"/>
      <c r="P1" s="8"/>
      <c r="Q1" s="8"/>
      <c r="R1" s="8"/>
    </row>
    <row r="2" spans="1:6" ht="15.75">
      <c r="A2" s="5" t="s">
        <v>29</v>
      </c>
      <c r="B2" s="6" t="s">
        <v>35</v>
      </c>
      <c r="C2" s="17">
        <v>1.2816076694</v>
      </c>
      <c r="D2" s="17">
        <v>0.413152357</v>
      </c>
      <c r="E2" s="17">
        <v>0.5583565843</v>
      </c>
      <c r="F2" s="17">
        <v>1.4672502518</v>
      </c>
    </row>
    <row r="3" spans="1:6" ht="15.75">
      <c r="A3" s="5" t="s">
        <v>30</v>
      </c>
      <c r="B3" s="6" t="s">
        <v>35</v>
      </c>
      <c r="C3" s="17">
        <v>0.2082616099</v>
      </c>
      <c r="D3" s="17">
        <v>0.0671374771</v>
      </c>
      <c r="E3" s="17">
        <v>0.0907326605</v>
      </c>
      <c r="F3" s="17">
        <v>0.2384277898</v>
      </c>
    </row>
    <row r="4" spans="1:6" ht="15.75">
      <c r="A4" s="5" t="s">
        <v>32</v>
      </c>
      <c r="B4" s="6" t="s">
        <v>35</v>
      </c>
      <c r="C4" s="6"/>
      <c r="D4" s="6"/>
      <c r="E4" s="6"/>
      <c r="F4" s="6"/>
    </row>
    <row r="5" spans="1:6" ht="15.75">
      <c r="A5" s="5" t="s">
        <v>43</v>
      </c>
      <c r="B5" s="6" t="s">
        <v>35</v>
      </c>
      <c r="C5" s="6"/>
      <c r="D5" s="6"/>
      <c r="E5" s="6"/>
      <c r="F5" s="6"/>
    </row>
    <row r="6" spans="1:6" ht="15.75">
      <c r="A6" s="5" t="s">
        <v>31</v>
      </c>
      <c r="B6" s="6" t="s">
        <v>35</v>
      </c>
      <c r="C6" s="17">
        <v>0.4812157426</v>
      </c>
      <c r="D6" s="17">
        <v>0.199889293</v>
      </c>
      <c r="E6" s="17">
        <v>0.2701409328</v>
      </c>
      <c r="F6" s="17">
        <v>0.7098766387</v>
      </c>
    </row>
    <row r="7" spans="1:6" ht="15.75">
      <c r="A7" s="5" t="s">
        <v>44</v>
      </c>
      <c r="B7" s="6" t="s">
        <v>35</v>
      </c>
      <c r="C7" s="6">
        <v>2E-06</v>
      </c>
      <c r="D7" s="6">
        <v>2E-06</v>
      </c>
      <c r="E7" s="6">
        <v>2E-06</v>
      </c>
      <c r="F7" s="6">
        <v>2E-06</v>
      </c>
    </row>
    <row r="8" spans="1:6" ht="15.75">
      <c r="A8" s="5" t="s">
        <v>33</v>
      </c>
      <c r="B8" s="6" t="s">
        <v>35</v>
      </c>
      <c r="C8" s="6"/>
      <c r="D8" s="6"/>
      <c r="E8" s="6"/>
      <c r="F8" s="6"/>
    </row>
    <row r="9" spans="1:6" ht="15.75">
      <c r="A9" s="5" t="s">
        <v>34</v>
      </c>
      <c r="B9" s="6" t="s">
        <v>35</v>
      </c>
      <c r="C9" s="6"/>
      <c r="D9" s="6"/>
      <c r="E9" s="6"/>
      <c r="F9" s="6"/>
    </row>
    <row r="10" spans="1:6" ht="15.75">
      <c r="A10" s="5" t="s">
        <v>45</v>
      </c>
      <c r="B10" s="6" t="s">
        <v>35</v>
      </c>
      <c r="C10" s="6"/>
      <c r="D10" s="6"/>
      <c r="E10" s="6"/>
      <c r="F10" s="6"/>
    </row>
    <row r="11" spans="1:6" ht="15" customHeight="1">
      <c r="A11" s="5" t="s">
        <v>46</v>
      </c>
      <c r="B11" s="6" t="s">
        <v>35</v>
      </c>
      <c r="C11" s="6"/>
      <c r="D11" s="6"/>
      <c r="E11" s="6"/>
      <c r="F11" s="6"/>
    </row>
    <row r="14" spans="1:13" ht="15.75">
      <c r="A14" s="5"/>
      <c r="B14" s="6"/>
      <c r="C14" s="7" t="s">
        <v>25</v>
      </c>
      <c r="D14" s="7" t="s">
        <v>26</v>
      </c>
      <c r="E14" s="7" t="s">
        <v>27</v>
      </c>
      <c r="F14" s="7" t="s">
        <v>28</v>
      </c>
      <c r="G14" s="7" t="s">
        <v>38</v>
      </c>
      <c r="H14" s="7" t="s">
        <v>37</v>
      </c>
      <c r="I14" s="7" t="s">
        <v>39</v>
      </c>
      <c r="J14" s="7" t="s">
        <v>40</v>
      </c>
      <c r="K14" s="7" t="s">
        <v>41</v>
      </c>
      <c r="L14" s="7" t="s">
        <v>42</v>
      </c>
      <c r="M14" s="5" t="s">
        <v>47</v>
      </c>
    </row>
    <row r="15" spans="1:13" ht="15.75">
      <c r="A15" s="5" t="s">
        <v>29</v>
      </c>
      <c r="B15" s="6" t="s">
        <v>36</v>
      </c>
      <c r="C15" s="15">
        <f aca="true" t="shared" si="0" ref="C15:F16">C2</f>
        <v>1.2816076694</v>
      </c>
      <c r="D15" s="15">
        <f t="shared" si="0"/>
        <v>0.413152357</v>
      </c>
      <c r="E15" s="15">
        <f t="shared" si="0"/>
        <v>0.5583565843</v>
      </c>
      <c r="F15" s="15">
        <f t="shared" si="0"/>
        <v>1.4672502518</v>
      </c>
      <c r="G15" s="6"/>
      <c r="H15" s="6"/>
      <c r="I15" s="6"/>
      <c r="J15" s="6"/>
      <c r="K15" s="15">
        <v>0.024746</v>
      </c>
      <c r="L15" s="6"/>
      <c r="M15" s="14">
        <f>SUM(C15:L15)</f>
        <v>3.7451128625</v>
      </c>
    </row>
    <row r="16" spans="1:13" ht="15.75">
      <c r="A16" s="5" t="s">
        <v>30</v>
      </c>
      <c r="B16" s="6" t="s">
        <v>36</v>
      </c>
      <c r="C16" s="15">
        <f t="shared" si="0"/>
        <v>0.2082616099</v>
      </c>
      <c r="D16" s="15">
        <f t="shared" si="0"/>
        <v>0.0671374771</v>
      </c>
      <c r="E16" s="15">
        <f t="shared" si="0"/>
        <v>0.0907326605</v>
      </c>
      <c r="F16" s="15">
        <f t="shared" si="0"/>
        <v>0.2384277898</v>
      </c>
      <c r="G16" s="6"/>
      <c r="H16" s="6"/>
      <c r="I16" s="6"/>
      <c r="J16" s="6"/>
      <c r="K16" s="15">
        <v>0.004021</v>
      </c>
      <c r="L16" s="6"/>
      <c r="M16" s="14">
        <f aca="true" t="shared" si="1" ref="M16:M24">SUM(C16:L16)</f>
        <v>0.6085805373000001</v>
      </c>
    </row>
    <row r="17" spans="1:13" ht="15.75">
      <c r="A17" s="5" t="s">
        <v>32</v>
      </c>
      <c r="B17" s="6" t="s">
        <v>36</v>
      </c>
      <c r="C17" s="6"/>
      <c r="D17" s="6"/>
      <c r="E17" s="6"/>
      <c r="F17" s="6"/>
      <c r="G17" s="6"/>
      <c r="H17" s="6"/>
      <c r="I17" s="6"/>
      <c r="J17" s="6"/>
      <c r="K17" s="15">
        <v>0.002035</v>
      </c>
      <c r="L17" s="6"/>
      <c r="M17" s="14">
        <f t="shared" si="1"/>
        <v>0.002035</v>
      </c>
    </row>
    <row r="18" spans="1:13" ht="15.75">
      <c r="A18" s="5" t="s">
        <v>43</v>
      </c>
      <c r="B18" s="6" t="s">
        <v>36</v>
      </c>
      <c r="C18" s="6"/>
      <c r="D18" s="6"/>
      <c r="E18" s="6"/>
      <c r="F18" s="6"/>
      <c r="G18" s="6"/>
      <c r="H18" s="6"/>
      <c r="I18" s="6"/>
      <c r="J18" s="6"/>
      <c r="K18" s="15">
        <v>0.004151</v>
      </c>
      <c r="L18" s="6"/>
      <c r="M18" s="14">
        <f t="shared" si="1"/>
        <v>0.004151</v>
      </c>
    </row>
    <row r="19" spans="1:13" ht="15.75">
      <c r="A19" s="5" t="s">
        <v>31</v>
      </c>
      <c r="B19" s="6" t="s">
        <v>36</v>
      </c>
      <c r="C19" s="15">
        <f>C6</f>
        <v>0.4812157426</v>
      </c>
      <c r="D19" s="15">
        <v>0.199889293</v>
      </c>
      <c r="E19" s="15">
        <v>0.2701409328</v>
      </c>
      <c r="F19" s="15">
        <v>0.7098766387</v>
      </c>
      <c r="G19" s="6"/>
      <c r="H19" s="6"/>
      <c r="I19" s="6"/>
      <c r="J19" s="6"/>
      <c r="K19" s="15">
        <v>0.025234</v>
      </c>
      <c r="L19" s="6"/>
      <c r="M19" s="14">
        <f t="shared" si="1"/>
        <v>1.6863566071</v>
      </c>
    </row>
    <row r="20" spans="1:14" ht="18" customHeight="1">
      <c r="A20" s="5" t="s">
        <v>44</v>
      </c>
      <c r="B20" s="6" t="s">
        <v>36</v>
      </c>
      <c r="C20" s="6">
        <f>C7</f>
        <v>2E-06</v>
      </c>
      <c r="D20" s="6">
        <f>(D7*3019*60*365)/1000000</f>
        <v>0.00013223220000000002</v>
      </c>
      <c r="E20" s="6">
        <f>(E7*3019*60*365)/1000000</f>
        <v>0.00013223220000000002</v>
      </c>
      <c r="F20" s="6">
        <f>(F7*3019*60*365)/1000000</f>
        <v>0.00013223220000000002</v>
      </c>
      <c r="G20" s="6"/>
      <c r="H20" s="6"/>
      <c r="I20" s="6"/>
      <c r="J20" s="6"/>
      <c r="K20" s="15">
        <v>1E-07</v>
      </c>
      <c r="L20" s="6"/>
      <c r="M20" s="14">
        <f t="shared" si="1"/>
        <v>0.0003987966</v>
      </c>
      <c r="N20" s="9" t="s">
        <v>51</v>
      </c>
    </row>
    <row r="21" spans="1:14" ht="15.75">
      <c r="A21" s="5" t="s">
        <v>33</v>
      </c>
      <c r="B21" s="6" t="s">
        <v>36</v>
      </c>
      <c r="C21" s="10"/>
      <c r="D21" s="10"/>
      <c r="E21" s="10"/>
      <c r="F21" s="10"/>
      <c r="G21" s="6"/>
      <c r="H21" s="6"/>
      <c r="I21" s="6"/>
      <c r="J21" s="6"/>
      <c r="K21" s="15">
        <v>0.000488</v>
      </c>
      <c r="L21" s="6"/>
      <c r="M21" s="14">
        <f t="shared" si="1"/>
        <v>0.000488</v>
      </c>
      <c r="N21" s="9" t="s">
        <v>48</v>
      </c>
    </row>
    <row r="22" spans="1:13" ht="15.75">
      <c r="A22" s="5" t="s">
        <v>34</v>
      </c>
      <c r="B22" s="6" t="s">
        <v>36</v>
      </c>
      <c r="C22" s="6"/>
      <c r="D22" s="6"/>
      <c r="E22" s="6"/>
      <c r="F22" s="6"/>
      <c r="G22" s="6"/>
      <c r="H22" s="6"/>
      <c r="I22" s="6"/>
      <c r="J22" s="6"/>
      <c r="K22" s="15">
        <v>0.01221</v>
      </c>
      <c r="L22" s="6"/>
      <c r="M22" s="14">
        <f t="shared" si="1"/>
        <v>0.01221</v>
      </c>
    </row>
    <row r="23" spans="1:14" ht="15.75">
      <c r="A23" s="5" t="s">
        <v>45</v>
      </c>
      <c r="B23" s="6" t="s">
        <v>36</v>
      </c>
      <c r="C23" s="6"/>
      <c r="D23" s="6"/>
      <c r="E23" s="6"/>
      <c r="F23" s="6"/>
      <c r="G23" s="13">
        <v>0</v>
      </c>
      <c r="H23" s="13">
        <v>0</v>
      </c>
      <c r="I23" s="13">
        <v>0</v>
      </c>
      <c r="J23" s="13">
        <v>0</v>
      </c>
      <c r="K23" s="6"/>
      <c r="L23" s="6"/>
      <c r="M23" s="14">
        <f t="shared" si="1"/>
        <v>0</v>
      </c>
      <c r="N23" s="9" t="s">
        <v>51</v>
      </c>
    </row>
    <row r="24" spans="1:13" ht="16.5" customHeight="1">
      <c r="A24" s="5" t="s">
        <v>46</v>
      </c>
      <c r="B24" s="6" t="s">
        <v>36</v>
      </c>
      <c r="C24" s="6"/>
      <c r="D24" s="6"/>
      <c r="E24" s="6"/>
      <c r="F24" s="6"/>
      <c r="G24" s="6"/>
      <c r="H24" s="6"/>
      <c r="I24" s="6"/>
      <c r="J24" s="6"/>
      <c r="K24" s="6"/>
      <c r="L24" s="6">
        <v>0.0001508</v>
      </c>
      <c r="M24" s="14">
        <f t="shared" si="1"/>
        <v>0.0001508</v>
      </c>
    </row>
    <row r="27" spans="1:5" ht="15.75">
      <c r="A27" s="5" t="s">
        <v>30</v>
      </c>
      <c r="B27" s="6" t="s">
        <v>36</v>
      </c>
      <c r="C27" s="16">
        <f>M15+M16</f>
        <v>4.3536933998</v>
      </c>
      <c r="D27" s="12">
        <v>3.83350710229</v>
      </c>
      <c r="E27" s="9">
        <v>4.3536933998</v>
      </c>
    </row>
    <row r="28" spans="1:5" ht="15.75">
      <c r="A28" s="5" t="s">
        <v>43</v>
      </c>
      <c r="B28" s="6" t="s">
        <v>36</v>
      </c>
      <c r="C28" s="6">
        <f>M18</f>
        <v>0.004151</v>
      </c>
      <c r="D28" s="12">
        <v>0.004151</v>
      </c>
      <c r="E28" s="9">
        <v>0.004151</v>
      </c>
    </row>
    <row r="29" spans="1:5" ht="15.75">
      <c r="A29" s="5" t="s">
        <v>49</v>
      </c>
      <c r="B29" s="6" t="s">
        <v>36</v>
      </c>
      <c r="C29" s="6">
        <f>M17</f>
        <v>0.002035</v>
      </c>
      <c r="D29" s="12">
        <v>0.002035</v>
      </c>
      <c r="E29" s="9">
        <v>0.002035</v>
      </c>
    </row>
    <row r="30" spans="1:5" ht="15.75">
      <c r="A30" s="5" t="s">
        <v>48</v>
      </c>
      <c r="B30" s="6" t="s">
        <v>36</v>
      </c>
      <c r="C30" s="16">
        <f>M21</f>
        <v>0.000488</v>
      </c>
      <c r="D30" s="12">
        <v>0.000488</v>
      </c>
      <c r="E30" s="9">
        <v>0.000488</v>
      </c>
    </row>
    <row r="31" spans="1:5" ht="15.75">
      <c r="A31" s="5" t="s">
        <v>31</v>
      </c>
      <c r="B31" s="6" t="s">
        <v>36</v>
      </c>
      <c r="C31" s="6">
        <f>M19</f>
        <v>1.6863566071</v>
      </c>
      <c r="D31" s="12">
        <v>11.426844151389998</v>
      </c>
      <c r="E31" s="9">
        <v>1.6863566071</v>
      </c>
    </row>
    <row r="32" spans="1:5" ht="15.75">
      <c r="A32" s="5" t="s">
        <v>50</v>
      </c>
      <c r="B32" s="6" t="s">
        <v>36</v>
      </c>
      <c r="C32" s="6">
        <f>M20</f>
        <v>0.0003987966</v>
      </c>
      <c r="D32" s="12">
        <v>0.0005290288</v>
      </c>
      <c r="E32" s="9">
        <v>0.0003987966</v>
      </c>
    </row>
    <row r="33" spans="3:5" ht="15.75">
      <c r="C33" s="9">
        <f>SUM(C27:C32)</f>
        <v>6.0471228035</v>
      </c>
      <c r="E33" s="9">
        <v>6.0471228035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Лисицына Любовь Викторовна</cp:lastModifiedBy>
  <cp:lastPrinted>2014-10-30T13:08:39Z</cp:lastPrinted>
  <dcterms:created xsi:type="dcterms:W3CDTF">2014-06-02T07:27:05Z</dcterms:created>
  <dcterms:modified xsi:type="dcterms:W3CDTF">2024-01-19T05:11:10Z</dcterms:modified>
  <cp:category/>
  <cp:version/>
  <cp:contentType/>
  <cp:contentStatus/>
</cp:coreProperties>
</file>